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1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<sst xmlns="http://schemas.openxmlformats.org/spreadsheetml/2006/main" count="95" uniqueCount="53">
  <si>
    <t>考生姓名</t>
  </si>
  <si>
    <t>考生编号</t>
  </si>
  <si>
    <t>报考院系</t>
  </si>
  <si>
    <t>报考专业</t>
  </si>
  <si>
    <t>初试总分</t>
  </si>
  <si>
    <t>复试科目一</t>
  </si>
  <si>
    <t>复试科目二</t>
  </si>
  <si>
    <t>复试总成绩</t>
  </si>
  <si>
    <t>总成绩</t>
  </si>
  <si>
    <t>录取专业</t>
  </si>
  <si>
    <t>录取专业代码</t>
  </si>
  <si>
    <t>彭海深</t>
  </si>
  <si>
    <t>143253440100139</t>
  </si>
  <si>
    <t>量子科学与工程研究院</t>
  </si>
  <si>
    <t>电子科学与技术</t>
  </si>
  <si>
    <t>333</t>
  </si>
  <si>
    <t>080900</t>
  </si>
  <si>
    <t>吴清园</t>
  </si>
  <si>
    <t>143253620500003</t>
  </si>
  <si>
    <t>量子科学与工程</t>
  </si>
  <si>
    <t>379</t>
  </si>
  <si>
    <r>
      <t>0</t>
    </r>
    <r>
      <rPr>
        <sz val="14"/>
        <color rgb="FF000000"/>
        <rFont val="宋体"/>
        <charset val="134"/>
      </rPr>
      <t>702Z1</t>
    </r>
  </si>
  <si>
    <t>刘家泽</t>
  </si>
  <si>
    <t>143253440100138</t>
  </si>
  <si>
    <t>373</t>
  </si>
  <si>
    <t>徐喆昊</t>
  </si>
  <si>
    <t>143253330100014</t>
  </si>
  <si>
    <t>342</t>
  </si>
  <si>
    <t>黄超</t>
  </si>
  <si>
    <t>143253311300018</t>
  </si>
  <si>
    <t>367</t>
  </si>
  <si>
    <t>王飞洋</t>
  </si>
  <si>
    <t>143253442900469</t>
  </si>
  <si>
    <t>372</t>
  </si>
  <si>
    <t>赵瑞博</t>
  </si>
  <si>
    <t>143253442900474</t>
  </si>
  <si>
    <t>325</t>
  </si>
  <si>
    <t>解贵旭</t>
  </si>
  <si>
    <t>143253370300004</t>
  </si>
  <si>
    <t>吴坤荣</t>
  </si>
  <si>
    <t>143253440700025</t>
  </si>
  <si>
    <t>357</t>
  </si>
  <si>
    <t>余沁阳</t>
  </si>
  <si>
    <t>143253442900473</t>
  </si>
  <si>
    <t>344</t>
  </si>
  <si>
    <t>阮文杰</t>
  </si>
  <si>
    <t>143253442800024</t>
  </si>
  <si>
    <t>282</t>
  </si>
  <si>
    <t>李响</t>
  </si>
  <si>
    <t>143253371600003</t>
  </si>
  <si>
    <t>数学</t>
  </si>
  <si>
    <t>327</t>
  </si>
  <si>
    <t>070100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</si>
</sst>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indexed="8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&#21335;&#31185;&#22823;&#25945;&#21153;\1.&#25945;&#21153;&#30740;&#24037;&#34892;&#25919;-&#23385;&#29790;\1&#25945;&#21153;&#30740;&#24037;&#36164;&#26009;\1&#30740;&#31350;&#29983;&#24037;&#20316;\&#25307;&#29983;&#24037;&#20316;\23&#32423;&#25307;&#29983;\23&#32423;&#30805;&#22763;&#65288;&#21547;&#30452;&#21338;&#29983;&#65289;\23&#32423;&#30805;&#22763;&#25307;&#29983;&#32771;&#35797;\1&#32771;&#35797;&#32454;&#21017;+&#23398;&#29983;&#26448;&#26009;\1&#19968;&#24535;&#24895;&#24405;&#21462;&#21517;&#21333;+&#25104;&#32489;&#25490;&#215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A组"/>
      <sheetName val="B组"/>
    </sheetNames>
    <sheetDataSet>
      <sheetData sheetId="0"/>
      <sheetData sheetId="1">
        <row r="3">
          <cell r="J3">
            <v>80.875</v>
          </cell>
        </row>
        <row r="5">
          <cell r="J5">
            <v>89.75</v>
          </cell>
        </row>
        <row r="6">
          <cell r="J6">
            <v>80.625</v>
          </cell>
        </row>
        <row r="9">
          <cell r="J9">
            <v>86.125</v>
          </cell>
        </row>
        <row r="10">
          <cell r="J10">
            <v>84.625</v>
          </cell>
        </row>
        <row r="11">
          <cell r="J11">
            <v>86.75</v>
          </cell>
        </row>
        <row r="13">
          <cell r="J13">
            <v>86.75</v>
          </cell>
        </row>
        <row r="20">
          <cell r="J20">
            <v>78</v>
          </cell>
        </row>
        <row r="22">
          <cell r="J22">
            <v>92.75</v>
          </cell>
        </row>
        <row r="23">
          <cell r="J23">
            <v>78.25</v>
          </cell>
        </row>
        <row r="26">
          <cell r="J26">
            <v>87.5</v>
          </cell>
        </row>
        <row r="27">
          <cell r="J27">
            <v>84.25</v>
          </cell>
        </row>
        <row r="28">
          <cell r="J28">
            <v>85.375</v>
          </cell>
        </row>
        <row r="30">
          <cell r="J30">
            <v>88.25</v>
          </cell>
        </row>
      </sheetData>
      <sheetData sheetId="2">
        <row r="5">
          <cell r="J5">
            <v>81.75</v>
          </cell>
        </row>
        <row r="6">
          <cell r="J6">
            <v>81.625</v>
          </cell>
        </row>
        <row r="7">
          <cell r="J7">
            <v>75.75</v>
          </cell>
        </row>
        <row r="8">
          <cell r="J8">
            <v>80.375</v>
          </cell>
        </row>
        <row r="14">
          <cell r="J14">
            <v>79.875</v>
          </cell>
        </row>
        <row r="21">
          <cell r="J21">
            <v>84.125</v>
          </cell>
        </row>
        <row r="22">
          <cell r="J22">
            <v>81.5</v>
          </cell>
        </row>
        <row r="23">
          <cell r="J23">
            <v>81.75</v>
          </cell>
        </row>
        <row r="24">
          <cell r="J24">
            <v>80.25</v>
          </cell>
        </row>
        <row r="30">
          <cell r="J30">
            <v>78.875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zoomScale="120" zoomScaleNormal="120" workbookViewId="0">
      <selection activeCell="B13" sqref="B13"/>
    </sheetView>
  </sheetViews>
  <sheetFormatPr defaultColWidth="8.8421052631579" defaultRowHeight="14.1"/>
  <cols>
    <col min="1" max="1" width="19.4210526315789" customWidth="1"/>
    <col min="2" max="2" width="22.280701754386" customWidth="1"/>
    <col min="3" max="3" width="23.5263157894737" customWidth="1"/>
    <col min="4" max="10" width="19.4210526315789" customWidth="1"/>
    <col min="11" max="11" width="19.6052631578947" style="4" customWidth="1"/>
  </cols>
  <sheetData>
    <row r="1" s="1" customFormat="1" ht="30" customHeight="1" spans="1:11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2" s="2" customFormat="1" ht="23" customHeight="1" spans="1:11">
      <c r="A2" s="7" t="s">
        <v>11</v>
      </c>
      <c r="B2" s="8" t="s">
        <v>12</v>
      </c>
      <c r="C2" s="9" t="s">
        <v>13</v>
      </c>
      <c r="D2" s="10" t="s">
        <v>14</v>
      </c>
      <c r="E2" s="10" t="s">
        <v>15</v>
      </c>
      <c r="F2" s="11">
        <f>[1]A组!J3</f>
        <v>80.875</v>
      </c>
      <c r="G2" s="12">
        <f>[1]A组!J20</f>
        <v>78</v>
      </c>
      <c r="H2" s="12">
        <f>(F2+G2)/200*100</f>
        <v>79.4375</v>
      </c>
      <c r="I2" s="12">
        <f>E2/500*100*0.5+H2*0.5</f>
        <v>73.01875</v>
      </c>
      <c r="J2" s="10" t="s">
        <v>14</v>
      </c>
      <c r="K2" s="18" t="s">
        <v>16</v>
      </c>
    </row>
    <row r="3" s="3" customFormat="1" ht="23" customHeight="1" spans="1:11">
      <c r="A3" s="13" t="s">
        <v>17</v>
      </c>
      <c r="B3" s="8" t="s">
        <v>18</v>
      </c>
      <c r="C3" s="14" t="s">
        <v>13</v>
      </c>
      <c r="D3" s="15" t="s">
        <v>19</v>
      </c>
      <c r="E3" s="15" t="s">
        <v>20</v>
      </c>
      <c r="F3" s="14">
        <f>[1]A组!J5</f>
        <v>89.75</v>
      </c>
      <c r="G3" s="14">
        <f>[1]A组!J22</f>
        <v>92.75</v>
      </c>
      <c r="H3" s="12">
        <f t="shared" ref="H3:H23" si="0">(F3+G3)/200*100</f>
        <v>91.25</v>
      </c>
      <c r="I3" s="12">
        <f t="shared" ref="I3:I23" si="1">E3/500*100*0.5+H3*0.5</f>
        <v>83.525</v>
      </c>
      <c r="J3" s="15" t="s">
        <v>19</v>
      </c>
      <c r="K3" s="17" t="s">
        <v>21</v>
      </c>
    </row>
    <row r="4" s="3" customFormat="1" ht="23" customHeight="1" spans="1:11">
      <c r="A4" s="13" t="s">
        <v>22</v>
      </c>
      <c r="B4" s="8" t="s">
        <v>23</v>
      </c>
      <c r="C4" s="14" t="s">
        <v>13</v>
      </c>
      <c r="D4" s="15" t="s">
        <v>19</v>
      </c>
      <c r="E4" s="15" t="s">
        <v>24</v>
      </c>
      <c r="F4" s="14">
        <f>[1]B组!J5</f>
        <v>81.75</v>
      </c>
      <c r="G4" s="14">
        <f>[1]B组!J21</f>
        <v>84.125</v>
      </c>
      <c r="H4" s="12">
        <f t="shared" si="0"/>
        <v>82.9375</v>
      </c>
      <c r="I4" s="12">
        <f t="shared" si="1"/>
        <v>78.76875</v>
      </c>
      <c r="J4" s="15" t="s">
        <v>19</v>
      </c>
      <c r="K4" s="17" t="s">
        <v>21</v>
      </c>
    </row>
    <row r="5" s="3" customFormat="1" ht="23" customHeight="1" spans="1:11">
      <c r="A5" s="13" t="s">
        <v>25</v>
      </c>
      <c r="B5" s="8" t="s">
        <v>26</v>
      </c>
      <c r="C5" s="14" t="s">
        <v>13</v>
      </c>
      <c r="D5" s="15" t="s">
        <v>19</v>
      </c>
      <c r="E5" s="15" t="s">
        <v>27</v>
      </c>
      <c r="F5" s="16">
        <f>[1]A组!J9</f>
        <v>86.125</v>
      </c>
      <c r="G5" s="16">
        <f>[1]A组!J26</f>
        <v>87.5</v>
      </c>
      <c r="H5" s="12">
        <f t="shared" si="0"/>
        <v>86.8125</v>
      </c>
      <c r="I5" s="12">
        <f t="shared" si="1"/>
        <v>77.60625</v>
      </c>
      <c r="J5" s="15" t="s">
        <v>19</v>
      </c>
      <c r="K5" s="17" t="s">
        <v>21</v>
      </c>
    </row>
    <row r="6" s="3" customFormat="1" ht="23" customHeight="1" spans="1:11">
      <c r="A6" s="13" t="s">
        <v>28</v>
      </c>
      <c r="B6" s="8" t="s">
        <v>29</v>
      </c>
      <c r="C6" s="14" t="s">
        <v>13</v>
      </c>
      <c r="D6" s="15" t="s">
        <v>19</v>
      </c>
      <c r="E6" s="15" t="s">
        <v>30</v>
      </c>
      <c r="F6" s="16">
        <f>[1]B组!J6</f>
        <v>81.625</v>
      </c>
      <c r="G6" s="16">
        <f>[1]B组!J22</f>
        <v>81.5</v>
      </c>
      <c r="H6" s="12">
        <f t="shared" si="0"/>
        <v>81.5625</v>
      </c>
      <c r="I6" s="12">
        <f t="shared" si="1"/>
        <v>77.48125</v>
      </c>
      <c r="J6" s="15" t="s">
        <v>19</v>
      </c>
      <c r="K6" s="17" t="s">
        <v>21</v>
      </c>
    </row>
    <row r="7" s="3" customFormat="1" ht="23" customHeight="1" spans="1:11">
      <c r="A7" s="13" t="s">
        <v>31</v>
      </c>
      <c r="B7" s="8" t="s">
        <v>32</v>
      </c>
      <c r="C7" s="14" t="s">
        <v>13</v>
      </c>
      <c r="D7" s="15" t="s">
        <v>19</v>
      </c>
      <c r="E7" s="15" t="s">
        <v>33</v>
      </c>
      <c r="F7" s="16">
        <f>[1]A组!J6</f>
        <v>80.625</v>
      </c>
      <c r="G7" s="14">
        <f>[1]A组!J23</f>
        <v>78.25</v>
      </c>
      <c r="H7" s="12">
        <f t="shared" si="0"/>
        <v>79.4375</v>
      </c>
      <c r="I7" s="12">
        <f t="shared" si="1"/>
        <v>76.91875</v>
      </c>
      <c r="J7" s="15" t="s">
        <v>19</v>
      </c>
      <c r="K7" s="17" t="s">
        <v>21</v>
      </c>
    </row>
    <row r="8" s="3" customFormat="1" ht="23" customHeight="1" spans="1:11">
      <c r="A8" s="13" t="s">
        <v>34</v>
      </c>
      <c r="B8" s="8" t="s">
        <v>35</v>
      </c>
      <c r="C8" s="14" t="s">
        <v>13</v>
      </c>
      <c r="D8" s="15" t="s">
        <v>19</v>
      </c>
      <c r="E8" s="15" t="s">
        <v>36</v>
      </c>
      <c r="F8" s="14">
        <f>[1]A组!J11</f>
        <v>86.75</v>
      </c>
      <c r="G8" s="16">
        <f>[1]A组!J28</f>
        <v>85.375</v>
      </c>
      <c r="H8" s="12">
        <f t="shared" si="0"/>
        <v>86.0625</v>
      </c>
      <c r="I8" s="12">
        <f t="shared" si="1"/>
        <v>75.53125</v>
      </c>
      <c r="J8" s="15" t="s">
        <v>19</v>
      </c>
      <c r="K8" s="17" t="s">
        <v>21</v>
      </c>
    </row>
    <row r="9" s="3" customFormat="1" ht="23" customHeight="1" spans="1:11">
      <c r="A9" s="13" t="s">
        <v>37</v>
      </c>
      <c r="B9" s="8" t="s">
        <v>38</v>
      </c>
      <c r="C9" s="14" t="s">
        <v>13</v>
      </c>
      <c r="D9" s="15" t="s">
        <v>19</v>
      </c>
      <c r="E9" s="15" t="s">
        <v>15</v>
      </c>
      <c r="F9" s="16">
        <f>[1]A组!J10</f>
        <v>84.625</v>
      </c>
      <c r="G9" s="14">
        <f>[1]A组!J27</f>
        <v>84.25</v>
      </c>
      <c r="H9" s="12">
        <f t="shared" si="0"/>
        <v>84.4375</v>
      </c>
      <c r="I9" s="12">
        <f t="shared" si="1"/>
        <v>75.51875</v>
      </c>
      <c r="J9" s="15" t="s">
        <v>19</v>
      </c>
      <c r="K9" s="17" t="s">
        <v>21</v>
      </c>
    </row>
    <row r="10" s="3" customFormat="1" ht="23" customHeight="1" spans="1:11">
      <c r="A10" s="13" t="s">
        <v>39</v>
      </c>
      <c r="B10" s="8" t="s">
        <v>40</v>
      </c>
      <c r="C10" s="14" t="s">
        <v>13</v>
      </c>
      <c r="D10" s="15" t="s">
        <v>19</v>
      </c>
      <c r="E10" s="15" t="s">
        <v>41</v>
      </c>
      <c r="F10" s="14">
        <f>[1]B组!J7</f>
        <v>75.75</v>
      </c>
      <c r="G10" s="14">
        <f>[1]B组!J23</f>
        <v>81.75</v>
      </c>
      <c r="H10" s="12">
        <f t="shared" si="0"/>
        <v>78.75</v>
      </c>
      <c r="I10" s="12">
        <f t="shared" si="1"/>
        <v>75.075</v>
      </c>
      <c r="J10" s="15" t="s">
        <v>19</v>
      </c>
      <c r="K10" s="17" t="s">
        <v>21</v>
      </c>
    </row>
    <row r="11" s="3" customFormat="1" ht="23" customHeight="1" spans="1:11">
      <c r="A11" s="13" t="s">
        <v>42</v>
      </c>
      <c r="B11" s="8" t="s">
        <v>43</v>
      </c>
      <c r="C11" s="14" t="s">
        <v>13</v>
      </c>
      <c r="D11" s="15" t="s">
        <v>19</v>
      </c>
      <c r="E11" s="15" t="s">
        <v>44</v>
      </c>
      <c r="F11" s="16">
        <f>[1]B组!J8</f>
        <v>80.375</v>
      </c>
      <c r="G11" s="14">
        <f>[1]B组!J24</f>
        <v>80.25</v>
      </c>
      <c r="H11" s="12">
        <f t="shared" si="0"/>
        <v>80.3125</v>
      </c>
      <c r="I11" s="12">
        <f t="shared" si="1"/>
        <v>74.55625</v>
      </c>
      <c r="J11" s="15" t="s">
        <v>19</v>
      </c>
      <c r="K11" s="17" t="s">
        <v>21</v>
      </c>
    </row>
    <row r="12" s="3" customFormat="1" ht="23" customHeight="1" spans="1:11">
      <c r="A12" s="13" t="s">
        <v>45</v>
      </c>
      <c r="B12" s="8" t="s">
        <v>46</v>
      </c>
      <c r="C12" s="14" t="s">
        <v>13</v>
      </c>
      <c r="D12" s="15" t="s">
        <v>19</v>
      </c>
      <c r="E12" s="15" t="s">
        <v>47</v>
      </c>
      <c r="F12" s="14">
        <f>[1]A组!J13</f>
        <v>86.75</v>
      </c>
      <c r="G12" s="14">
        <f>[1]A组!J30</f>
        <v>88.25</v>
      </c>
      <c r="H12" s="12">
        <f t="shared" si="0"/>
        <v>87.5</v>
      </c>
      <c r="I12" s="12">
        <f t="shared" si="1"/>
        <v>71.95</v>
      </c>
      <c r="J12" s="15" t="s">
        <v>19</v>
      </c>
      <c r="K12" s="17" t="s">
        <v>21</v>
      </c>
    </row>
    <row r="13" s="2" customFormat="1" ht="23" customHeight="1" spans="1:11">
      <c r="A13" s="7" t="s">
        <v>48</v>
      </c>
      <c r="B13" s="8" t="s">
        <v>49</v>
      </c>
      <c r="C13" s="9" t="s">
        <v>13</v>
      </c>
      <c r="D13" s="10" t="s">
        <v>50</v>
      </c>
      <c r="E13" s="10" t="s">
        <v>51</v>
      </c>
      <c r="F13" s="12">
        <f>[1]B组!J14</f>
        <v>79.875</v>
      </c>
      <c r="G13" s="12">
        <f>[1]B组!J30</f>
        <v>78.875</v>
      </c>
      <c r="H13" s="12">
        <f>(F13+G13)/200*100</f>
        <v>79.375</v>
      </c>
      <c r="I13" s="12">
        <f>E13/500*100*0.5+H13*0.5</f>
        <v>72.3875</v>
      </c>
      <c r="J13" s="10" t="s">
        <v>50</v>
      </c>
      <c r="K13" s="18" t="s">
        <v>52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深圳国际量子研究院</dc:creator>
  <cp:lastModifiedBy>Dear-瑞瑞瑞瑞瑞同學</cp:lastModifiedBy>
  <dcterms:created xsi:type="dcterms:W3CDTF">2023-03-27T06:44:25Z</dcterms:created>
  <dcterms:modified xsi:type="dcterms:W3CDTF">2023-03-27T06:51:16Z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38E56F9E2E1742309C0BFDC886C38515</vt:lpwstr>
  </property>
  <property fmtid="{D5CDD505-2E9C-101B-9397-08002B2CF9AE}" pid="3" name="KSOProductBuildVer">
    <vt:lpwstr>2052-11.1.0.13703</vt:lpwstr>
  </property>
</Properties>
</file>